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260" yWindow="960" windowWidth="24720" windowHeight="1548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5" i="1"/>
  <c r="J6" i="1"/>
  <c r="J5" i="1"/>
  <c r="J4" i="1"/>
  <c r="J3" i="1"/>
  <c r="I15" i="1"/>
  <c r="I13" i="1"/>
  <c r="I12" i="1"/>
  <c r="I11" i="1"/>
  <c r="I10" i="1"/>
  <c r="I9" i="1"/>
  <c r="I8" i="1"/>
  <c r="I7" i="1"/>
  <c r="I6" i="1"/>
  <c r="I5" i="1"/>
  <c r="I4" i="1"/>
  <c r="I3" i="1"/>
  <c r="H15" i="1"/>
  <c r="G15" i="1"/>
  <c r="G3" i="1"/>
  <c r="G13" i="1"/>
  <c r="G12" i="1"/>
  <c r="G11" i="1"/>
  <c r="G10" i="1"/>
  <c r="G9" i="1"/>
  <c r="G8" i="1"/>
  <c r="G7" i="1"/>
  <c r="G6" i="1"/>
  <c r="G5" i="1"/>
  <c r="G4" i="1"/>
  <c r="F13" i="1"/>
  <c r="F12" i="1"/>
  <c r="F11" i="1"/>
  <c r="F10" i="1"/>
  <c r="F9" i="1"/>
  <c r="F8" i="1"/>
  <c r="F7" i="1"/>
  <c r="F6" i="1"/>
  <c r="F5" i="1"/>
  <c r="F4" i="1"/>
  <c r="F3" i="1"/>
  <c r="D13" i="1"/>
  <c r="D12" i="1"/>
  <c r="D11" i="1"/>
  <c r="D10" i="1"/>
  <c r="D9" i="1"/>
  <c r="D8" i="1"/>
  <c r="D7" i="1"/>
  <c r="D6" i="1"/>
  <c r="D5" i="1"/>
  <c r="D4" i="1"/>
  <c r="D3" i="1"/>
  <c r="C13" i="1"/>
  <c r="C12" i="1"/>
  <c r="C11" i="1"/>
  <c r="C10" i="1"/>
  <c r="C9" i="1"/>
  <c r="C8" i="1"/>
  <c r="C7" i="1"/>
  <c r="C6" i="1"/>
  <c r="C5" i="1"/>
  <c r="C4" i="1"/>
  <c r="C3" i="1"/>
  <c r="B13" i="1"/>
  <c r="B12" i="1"/>
  <c r="B11" i="1"/>
  <c r="B8" i="1"/>
  <c r="B9" i="1"/>
  <c r="B10" i="1"/>
  <c r="B7" i="1"/>
  <c r="B6" i="1"/>
  <c r="B5" i="1"/>
  <c r="B4" i="1"/>
  <c r="B3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<sst xmlns="http://schemas.openxmlformats.org/spreadsheetml/2006/main" count="23" uniqueCount="23">
  <si>
    <t>Title</t>
  </si>
  <si>
    <t>Points</t>
  </si>
  <si>
    <t>Average</t>
  </si>
  <si>
    <t>Aniston, Jenifer</t>
  </si>
  <si>
    <t>Degeneres, Ellen</t>
  </si>
  <si>
    <t>Deschanel, Zooey</t>
  </si>
  <si>
    <t>Firth, Colin</t>
  </si>
  <si>
    <t>Pitt, Brad</t>
  </si>
  <si>
    <t>Rogen, Seth</t>
  </si>
  <si>
    <t>Rudd, Paul</t>
  </si>
  <si>
    <t>Streep, Meryl</t>
  </si>
  <si>
    <t>Vergara, Sofia</t>
  </si>
  <si>
    <t>Witherspoon, Reese</t>
  </si>
  <si>
    <t>Obama, Barack</t>
  </si>
  <si>
    <t>Choice Project</t>
  </si>
  <si>
    <t>Direct Instruc. Worksheet</t>
  </si>
  <si>
    <t>pre Concept Lesson HW</t>
  </si>
  <si>
    <t>Concept Graphic Organizer</t>
  </si>
  <si>
    <t>CoOp Graphic Organizer</t>
  </si>
  <si>
    <t>Cause &amp; Effect Graphic Organizer</t>
  </si>
  <si>
    <t>Writing Assignment</t>
  </si>
  <si>
    <t>Post-Assessment/Test</t>
  </si>
  <si>
    <t>Student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</si>
</sst>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</font>
    <font>
      <sz val="11"/>
      <color theme="1"/>
      <name val="Times New Roman"/>
    </font>
    <font>
      <i/>
      <sz val="11"/>
      <color theme="1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9" fontId="2" fillId="0" borderId="0" xfId="0" applyNumberFormat="1" applyFont="1"/>
    <xf numFmtId="10" fontId="2" fillId="0" borderId="0" xfId="0" applyNumberFormat="1" applyFont="1"/>
    <xf numFmtId="49" fontId="1" fillId="0" borderId="0" xfId="0" applyNumberFormat="1" applyFont="1" applyAlignment="1">
      <alignment textRotation="120" wrapText="1"/>
    </xf>
    <xf numFmtId="0" fontId="1" fillId="0" borderId="0" xfId="0" applyFont="1" applyAlignment="1">
      <alignment textRotation="120" wrapText="1"/>
    </xf>
    <xf numFmtId="9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115" zoomScaleNormal="115" zoomScalePageLayoutView="115" workbookViewId="0">
      <selection activeCell="D9" sqref="D9"/>
    </sheetView>
  </sheetViews>
  <sheetFormatPr baseColWidth="10" defaultColWidth="8.83203125" defaultRowHeight="13" x14ac:dyDescent="0"/>
  <cols>
    <col min="1" max="1" width="16" style="2" customWidth="1"/>
    <col min="2" max="2" width="18.6640625" style="2" customWidth="1"/>
    <col min="3" max="3" width="16.1640625" style="2" customWidth="1"/>
    <col min="4" max="4" width="16.6640625" style="2" bestFit="1" customWidth="1"/>
    <col min="5" max="5" width="16.83203125" style="2" bestFit="1" customWidth="1"/>
    <col min="6" max="6" width="12.83203125" style="2" bestFit="1" customWidth="1"/>
    <col min="7" max="7" width="19.83203125" style="2" bestFit="1" customWidth="1"/>
    <col min="8" max="8" width="16" style="2" bestFit="1" customWidth="1"/>
    <col min="9" max="9" width="19.6640625" style="2" customWidth="1"/>
    <col min="10" max="10" width="15.5" style="2" customWidth="1"/>
    <col min="11" max="16384" width="8.83203125" style="2"/>
  </cols>
  <sheetData>
    <row r="1" spans="1:10" ht="66" customHeight="1">
      <c r="A1" s="1" t="s">
        <v>0</v>
      </c>
      <c r="B1" s="6" t="s">
        <v>16</v>
      </c>
      <c r="C1" s="6" t="s">
        <v>17</v>
      </c>
      <c r="D1" s="6" t="s">
        <v>15</v>
      </c>
      <c r="E1" s="6" t="s">
        <v>18</v>
      </c>
      <c r="F1" s="6" t="s">
        <v>14</v>
      </c>
      <c r="G1" s="6" t="s">
        <v>19</v>
      </c>
      <c r="H1" s="6" t="s">
        <v>20</v>
      </c>
      <c r="I1" s="6" t="s">
        <v>21</v>
      </c>
      <c r="J1" s="7" t="s">
        <v>22</v>
      </c>
    </row>
    <row r="2" spans="1:10">
      <c r="A2" s="1" t="s">
        <v>1</v>
      </c>
      <c r="B2" s="1"/>
      <c r="C2" s="1"/>
      <c r="D2" s="1"/>
      <c r="E2" s="1"/>
      <c r="F2" s="1"/>
      <c r="G2" s="1"/>
    </row>
    <row r="3" spans="1:10">
      <c r="A3" s="3" t="s">
        <v>3</v>
      </c>
      <c r="B3" s="4">
        <f>5/5</f>
        <v>1</v>
      </c>
      <c r="C3" s="4">
        <f>4/5</f>
        <v>0.8</v>
      </c>
      <c r="D3" s="4">
        <f>5/5</f>
        <v>1</v>
      </c>
      <c r="E3" s="4">
        <v>0.95</v>
      </c>
      <c r="F3" s="4">
        <f>4/5</f>
        <v>0.8</v>
      </c>
      <c r="G3" s="4">
        <f>11/12</f>
        <v>0.91666666666666663</v>
      </c>
      <c r="H3" s="4">
        <v>0.8</v>
      </c>
      <c r="I3" s="5">
        <f>30/35</f>
        <v>0.8571428571428571</v>
      </c>
      <c r="J3" s="8">
        <f>AVERAGE(B3:I3)</f>
        <v>0.89047619047619042</v>
      </c>
    </row>
    <row r="4" spans="1:10">
      <c r="A4" s="3" t="s">
        <v>4</v>
      </c>
      <c r="B4" s="4">
        <f>5/5</f>
        <v>1</v>
      </c>
      <c r="C4" s="4">
        <f>4/5</f>
        <v>0.8</v>
      </c>
      <c r="D4" s="4">
        <f>0/5</f>
        <v>0</v>
      </c>
      <c r="E4" s="4">
        <v>0.7</v>
      </c>
      <c r="F4" s="4">
        <f>5/5</f>
        <v>1</v>
      </c>
      <c r="G4" s="4">
        <f>10/12</f>
        <v>0.83333333333333337</v>
      </c>
      <c r="H4" s="4">
        <v>0.95</v>
      </c>
      <c r="I4" s="5">
        <f>28/35</f>
        <v>0.8</v>
      </c>
      <c r="J4" s="8">
        <f>AVERAGE(B4:I4)</f>
        <v>0.76041666666666663</v>
      </c>
    </row>
    <row r="5" spans="1:10">
      <c r="A5" s="3" t="s">
        <v>5</v>
      </c>
      <c r="B5" s="4">
        <f>5/5</f>
        <v>1</v>
      </c>
      <c r="C5" s="4">
        <f>3/5</f>
        <v>0.6</v>
      </c>
      <c r="D5" s="4">
        <f>5/5</f>
        <v>1</v>
      </c>
      <c r="E5" s="4">
        <v>0.85</v>
      </c>
      <c r="F5" s="4">
        <f>5/5</f>
        <v>1</v>
      </c>
      <c r="G5" s="4">
        <f>9/12</f>
        <v>0.75</v>
      </c>
      <c r="H5" s="4">
        <v>0.75</v>
      </c>
      <c r="I5" s="5">
        <f>33/35</f>
        <v>0.94285714285714284</v>
      </c>
      <c r="J5" s="8">
        <f>AVERAGE(B5:I5)</f>
        <v>0.8616071428571429</v>
      </c>
    </row>
    <row r="6" spans="1:10">
      <c r="A6" s="3" t="s">
        <v>6</v>
      </c>
      <c r="B6" s="4">
        <f>0/5</f>
        <v>0</v>
      </c>
      <c r="C6" s="4">
        <f>5/5</f>
        <v>1</v>
      </c>
      <c r="D6" s="4">
        <f>5/5</f>
        <v>1</v>
      </c>
      <c r="E6" s="4">
        <v>0.6</v>
      </c>
      <c r="F6" s="4">
        <f>3/5</f>
        <v>0.6</v>
      </c>
      <c r="G6" s="4">
        <f>11/12</f>
        <v>0.91666666666666663</v>
      </c>
      <c r="H6" s="4">
        <v>0.85</v>
      </c>
      <c r="I6" s="5">
        <f>31/35</f>
        <v>0.88571428571428568</v>
      </c>
      <c r="J6" s="8">
        <f>AVERAGE(B6:I6)</f>
        <v>0.73154761904761911</v>
      </c>
    </row>
    <row r="7" spans="1:10">
      <c r="A7" s="3" t="s">
        <v>13</v>
      </c>
      <c r="B7" s="4">
        <f>5/5</f>
        <v>1</v>
      </c>
      <c r="C7" s="4">
        <f>5/5</f>
        <v>1</v>
      </c>
      <c r="D7" s="4">
        <f>5/5</f>
        <v>1</v>
      </c>
      <c r="E7" s="4">
        <v>1</v>
      </c>
      <c r="F7" s="4">
        <f>5/5</f>
        <v>1</v>
      </c>
      <c r="G7" s="4">
        <f>12/12</f>
        <v>1</v>
      </c>
      <c r="H7" s="4">
        <v>1</v>
      </c>
      <c r="I7" s="5">
        <f>35/35</f>
        <v>1</v>
      </c>
      <c r="J7" s="8">
        <f t="shared" ref="J7:J15" si="0">AVERAGE(B7:I7)</f>
        <v>1</v>
      </c>
    </row>
    <row r="8" spans="1:10">
      <c r="A8" s="3" t="s">
        <v>7</v>
      </c>
      <c r="B8" s="4">
        <f t="shared" ref="B8:B10" si="1">5/5</f>
        <v>1</v>
      </c>
      <c r="C8" s="4">
        <f>3/5</f>
        <v>0.6</v>
      </c>
      <c r="D8" s="4">
        <f>5/5</f>
        <v>1</v>
      </c>
      <c r="E8" s="4">
        <v>0.75</v>
      </c>
      <c r="F8" s="4">
        <f>4/5</f>
        <v>0.8</v>
      </c>
      <c r="G8" s="4">
        <f>6/12</f>
        <v>0.5</v>
      </c>
      <c r="H8" s="4">
        <v>0.9</v>
      </c>
      <c r="I8" s="5">
        <f>20/35</f>
        <v>0.5714285714285714</v>
      </c>
      <c r="J8" s="8">
        <f t="shared" si="0"/>
        <v>0.76517857142857149</v>
      </c>
    </row>
    <row r="9" spans="1:10">
      <c r="A9" s="3" t="s">
        <v>8</v>
      </c>
      <c r="B9" s="4">
        <f t="shared" si="1"/>
        <v>1</v>
      </c>
      <c r="C9" s="4">
        <f>5/5</f>
        <v>1</v>
      </c>
      <c r="D9" s="4">
        <f>0/5</f>
        <v>0</v>
      </c>
      <c r="E9" s="4">
        <v>0.95</v>
      </c>
      <c r="F9" s="4">
        <f>3/5</f>
        <v>0.6</v>
      </c>
      <c r="G9" s="4">
        <f>11/12</f>
        <v>0.91666666666666663</v>
      </c>
      <c r="H9" s="4">
        <v>0.95</v>
      </c>
      <c r="I9" s="5">
        <f>28/35</f>
        <v>0.8</v>
      </c>
      <c r="J9" s="8">
        <f t="shared" si="0"/>
        <v>0.77708333333333335</v>
      </c>
    </row>
    <row r="10" spans="1:10">
      <c r="A10" s="3" t="s">
        <v>9</v>
      </c>
      <c r="B10" s="4">
        <f t="shared" si="1"/>
        <v>1</v>
      </c>
      <c r="C10" s="4">
        <f>4/5</f>
        <v>0.8</v>
      </c>
      <c r="D10" s="4">
        <f>5/5</f>
        <v>1</v>
      </c>
      <c r="E10" s="4">
        <v>0.8</v>
      </c>
      <c r="F10" s="4">
        <f>4/5</f>
        <v>0.8</v>
      </c>
      <c r="G10" s="4">
        <f>8/12</f>
        <v>0.66666666666666663</v>
      </c>
      <c r="H10" s="4">
        <v>0.7</v>
      </c>
      <c r="I10" s="5">
        <f>27/35</f>
        <v>0.77142857142857146</v>
      </c>
      <c r="J10" s="8">
        <f t="shared" si="0"/>
        <v>0.81726190476190474</v>
      </c>
    </row>
    <row r="11" spans="1:10">
      <c r="A11" s="3" t="s">
        <v>10</v>
      </c>
      <c r="B11" s="4">
        <f>0/5</f>
        <v>0</v>
      </c>
      <c r="C11" s="4">
        <f>4/5</f>
        <v>0.8</v>
      </c>
      <c r="D11" s="4">
        <f>5/5</f>
        <v>1</v>
      </c>
      <c r="E11" s="4">
        <v>0.9</v>
      </c>
      <c r="F11" s="4">
        <f>4/5</f>
        <v>0.8</v>
      </c>
      <c r="G11" s="4">
        <f>7/12</f>
        <v>0.58333333333333337</v>
      </c>
      <c r="H11" s="4">
        <v>0.8</v>
      </c>
      <c r="I11" s="5">
        <f>15/35</f>
        <v>0.42857142857142855</v>
      </c>
      <c r="J11" s="8">
        <f t="shared" si="0"/>
        <v>0.66398809523809521</v>
      </c>
    </row>
    <row r="12" spans="1:10">
      <c r="A12" s="3" t="s">
        <v>11</v>
      </c>
      <c r="B12" s="4">
        <f>5/5</f>
        <v>1</v>
      </c>
      <c r="C12" s="4">
        <f>3/5</f>
        <v>0.6</v>
      </c>
      <c r="D12" s="4">
        <f>5/5</f>
        <v>1</v>
      </c>
      <c r="E12" s="4">
        <v>0.85</v>
      </c>
      <c r="F12" s="4">
        <f>5/5</f>
        <v>1</v>
      </c>
      <c r="G12" s="4">
        <f>12/12</f>
        <v>1</v>
      </c>
      <c r="H12" s="4">
        <v>0.75</v>
      </c>
      <c r="I12" s="5">
        <f>34/35</f>
        <v>0.97142857142857142</v>
      </c>
      <c r="J12" s="8">
        <f t="shared" si="0"/>
        <v>0.89642857142857146</v>
      </c>
    </row>
    <row r="13" spans="1:10">
      <c r="A13" s="3" t="s">
        <v>12</v>
      </c>
      <c r="B13" s="4">
        <f>5/5</f>
        <v>1</v>
      </c>
      <c r="C13" s="4">
        <f>3/5</f>
        <v>0.6</v>
      </c>
      <c r="D13" s="4">
        <f>5/5</f>
        <v>1</v>
      </c>
      <c r="E13" s="4">
        <v>0.65</v>
      </c>
      <c r="F13" s="4">
        <f>3/5</f>
        <v>0.6</v>
      </c>
      <c r="G13" s="4">
        <f>9/12</f>
        <v>0.75</v>
      </c>
      <c r="H13" s="4">
        <v>0.85</v>
      </c>
      <c r="I13" s="5">
        <f>32/35</f>
        <v>0.91428571428571426</v>
      </c>
      <c r="J13" s="8">
        <f t="shared" si="0"/>
        <v>0.79553571428571423</v>
      </c>
    </row>
    <row r="14" spans="1:10">
      <c r="B14" s="4"/>
      <c r="C14" s="4"/>
      <c r="D14" s="4"/>
      <c r="E14" s="5"/>
      <c r="F14" s="5"/>
      <c r="G14" s="5"/>
      <c r="I14" s="5"/>
      <c r="J14" s="8"/>
    </row>
    <row r="15" spans="1:10">
      <c r="A15" s="3" t="s">
        <v>2</v>
      </c>
      <c r="B15" s="4">
        <f>AVERAGE(B2:B13)</f>
        <v>0.81818181818181823</v>
      </c>
      <c r="C15" s="4">
        <f t="shared" ref="C15:G15" si="2">AVERAGE(C2:C13)</f>
        <v>0.78181818181818175</v>
      </c>
      <c r="D15" s="4">
        <f t="shared" si="2"/>
        <v>0.81818181818181823</v>
      </c>
      <c r="E15" s="5">
        <f t="shared" si="2"/>
        <v>0.81818181818181823</v>
      </c>
      <c r="F15" s="5">
        <f t="shared" si="2"/>
        <v>0.81818181818181801</v>
      </c>
      <c r="G15" s="5">
        <f>AVERAGE(G3:G13)</f>
        <v>0.80303030303030287</v>
      </c>
      <c r="H15" s="5">
        <f>AVERAGE(H3:H13)</f>
        <v>0.84545454545454535</v>
      </c>
      <c r="I15" s="5">
        <f>AVERAGE(I3:I13)</f>
        <v>0.81298701298701304</v>
      </c>
      <c r="J15" s="8">
        <f t="shared" si="0"/>
        <v>0.81450216450216451</v>
      </c>
    </row>
  </sheetData>
  <sortState ref="A3:G12">
    <sortCondition ref="A3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Janna</dc:creator>
  <cp:lastModifiedBy>Morg</cp:lastModifiedBy>
  <dcterms:created xsi:type="dcterms:W3CDTF">2011-02-27T22:32:57Z</dcterms:created>
  <dcterms:modified xsi:type="dcterms:W3CDTF">2012-04-30T00:05:36Z</dcterms:modified>
</cp:coreProperties>
</file>